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zanet\Desktop\"/>
    </mc:Choice>
  </mc:AlternateContent>
  <xr:revisionPtr revIDLastSave="0" documentId="8_{D610100B-EAB1-4B2A-94BD-909095A2736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áro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E69" i="1"/>
  <c r="E68" i="1"/>
  <c r="E67" i="1"/>
  <c r="K65" i="1"/>
  <c r="K62" i="1"/>
  <c r="K59" i="1"/>
  <c r="K56" i="1"/>
  <c r="K53" i="1"/>
  <c r="K48" i="1"/>
  <c r="K49" i="1"/>
  <c r="K50" i="1"/>
  <c r="K51" i="1"/>
  <c r="K52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61" i="1"/>
  <c r="E62" i="1"/>
  <c r="E63" i="1"/>
  <c r="E60" i="1"/>
  <c r="C64" i="1" s="1"/>
  <c r="E56" i="1"/>
  <c r="E57" i="1"/>
  <c r="E55" i="1"/>
  <c r="E49" i="1"/>
  <c r="E50" i="1"/>
  <c r="E51" i="1"/>
  <c r="E52" i="1"/>
  <c r="E48" i="1"/>
  <c r="E39" i="1"/>
  <c r="E40" i="1"/>
  <c r="E41" i="1"/>
  <c r="E42" i="1"/>
  <c r="E43" i="1"/>
  <c r="E44" i="1"/>
  <c r="E45" i="1"/>
  <c r="E38" i="1"/>
  <c r="E16" i="1"/>
  <c r="E5" i="1"/>
  <c r="E6" i="1"/>
  <c r="E7" i="1"/>
  <c r="E8" i="1"/>
  <c r="E9" i="1"/>
  <c r="E10" i="1"/>
  <c r="E11" i="1"/>
  <c r="E12" i="1"/>
  <c r="E13" i="1"/>
  <c r="E4" i="1"/>
  <c r="I68" i="1" l="1"/>
  <c r="C53" i="1"/>
  <c r="C58" i="1"/>
  <c r="C36" i="1"/>
  <c r="C46" i="1"/>
  <c r="C14" i="1"/>
  <c r="C65" i="1" s="1"/>
  <c r="C70" i="1" s="1"/>
  <c r="C72" i="1" s="1"/>
</calcChain>
</file>

<file path=xl/sharedStrings.xml><?xml version="1.0" encoding="utf-8"?>
<sst xmlns="http://schemas.openxmlformats.org/spreadsheetml/2006/main" count="169" uniqueCount="133">
  <si>
    <t>Minimálny počet koláčov je 20 ks z jedného druhu a príchute.</t>
  </si>
  <si>
    <t>Koláčiky rezy:</t>
  </si>
  <si>
    <t>Sacherka</t>
  </si>
  <si>
    <t>Šťavnatá malina</t>
  </si>
  <si>
    <t>Jahodový míša</t>
  </si>
  <si>
    <t>Čučoriedkový koláčik</t>
  </si>
  <si>
    <t>Marakuja sanquick</t>
  </si>
  <si>
    <t>Medový krémeš</t>
  </si>
  <si>
    <t>Kakaový pribináčik</t>
  </si>
  <si>
    <t>Kinder mliečny rez</t>
  </si>
  <si>
    <t>Rumový punčák</t>
  </si>
  <si>
    <t>Makovka s višňou</t>
  </si>
  <si>
    <t>Cena spolu</t>
  </si>
  <si>
    <t>Počet ks</t>
  </si>
  <si>
    <t>Cena za ks</t>
  </si>
  <si>
    <t>Tartaletky:</t>
  </si>
  <si>
    <t>Slaný karamel</t>
  </si>
  <si>
    <t>Lesné ovocie - biela čokoláda</t>
  </si>
  <si>
    <t>Reeses</t>
  </si>
  <si>
    <t>Mliečna belgická čokoláda</t>
  </si>
  <si>
    <t>Horká čokoláda - malina</t>
  </si>
  <si>
    <t>Vaječný likér</t>
  </si>
  <si>
    <t>Pistácia</t>
  </si>
  <si>
    <t>Apple pie s granolou</t>
  </si>
  <si>
    <t>Cherry pie s granolou</t>
  </si>
  <si>
    <t>Napr. Tartaletka karamel= jeden druh, tartaletka pistácia= jeden druh, atď.</t>
  </si>
  <si>
    <t>Makronky (bezlepkové)</t>
  </si>
  <si>
    <t>Biela čokoláda</t>
  </si>
  <si>
    <t>Karamel</t>
  </si>
  <si>
    <t>Nutela</t>
  </si>
  <si>
    <t>Arašidové maslo</t>
  </si>
  <si>
    <t>Malina - biela čokoláda</t>
  </si>
  <si>
    <t>Jahoda</t>
  </si>
  <si>
    <t>Čučoriedka</t>
  </si>
  <si>
    <t>Tartaletky spolu:</t>
  </si>
  <si>
    <t>Rezy spolu:</t>
  </si>
  <si>
    <t>Makronky spolu:</t>
  </si>
  <si>
    <t>Veterníky</t>
  </si>
  <si>
    <t>Kinder bueno</t>
  </si>
  <si>
    <t>Rafaelo</t>
  </si>
  <si>
    <t>Veterníky spolu:</t>
  </si>
  <si>
    <t>Koláče iné (bezlepkové)</t>
  </si>
  <si>
    <t>Brownies snickers</t>
  </si>
  <si>
    <t>Brownies biela čokoláda - lyo maliny</t>
  </si>
  <si>
    <t>Mini pavlovky</t>
  </si>
  <si>
    <t>Koláče iné spolu:</t>
  </si>
  <si>
    <t>Pohárikové dezerty</t>
  </si>
  <si>
    <t>Panna cotta</t>
  </si>
  <si>
    <t>Čokoládová pena</t>
  </si>
  <si>
    <t>Tiramisu</t>
  </si>
  <si>
    <t>Ovocný krém + piškót</t>
  </si>
  <si>
    <t>Pohárikové dezerty spolu:</t>
  </si>
  <si>
    <t>Biela čokoláda - mak - višňa</t>
  </si>
  <si>
    <r>
      <t xml:space="preserve">Lesné ovocie - biela čokoláda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</si>
  <si>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>Slaný karamel-</t>
    </r>
    <r>
      <rPr>
        <b/>
        <i/>
        <sz val="11"/>
        <color theme="1"/>
        <rFont val="Calibri"/>
        <family val="2"/>
        <charset val="238"/>
        <scheme val="minor"/>
      </rPr>
      <t xml:space="preserve"> bezlepková</t>
    </r>
  </si>
  <si>
    <r>
      <t xml:space="preserve">Biela čokoláda - mak - višňa-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</si>
  <si>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 xml:space="preserve">Reeses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</si>
  <si>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 xml:space="preserve">Mliečna belgická čokoláda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</si>
  <si>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 xml:space="preserve">Horká čokoláda - malina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</si>
  <si>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 xml:space="preserve">Vaječný likér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</si>
  <si>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 xml:space="preserve">Pistácia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</si>
  <si>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 xml:space="preserve">Apple pie s granolou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</si>
  <si>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r>
      <t xml:space="preserve">Cherry pie s granolou - </t>
    </r>
    <r>
      <rPr>
        <b/>
        <i/>
        <sz val="11"/>
        <color theme="1"/>
        <rFont val="Calibri"/>
        <family val="2"/>
        <charset val="238"/>
        <scheme val="minor"/>
      </rPr>
      <t>bezlepková</t>
    </r>
  </si>
  <si>
    <t>Koláčiky spolu:</t>
  </si>
  <si>
    <t>Jednoposchodové torty</t>
  </si>
  <si>
    <t>15-20</t>
  </si>
  <si>
    <t>25-30</t>
  </si>
  <si>
    <t>2,5-3</t>
  </si>
  <si>
    <t>4,5-5</t>
  </si>
  <si>
    <t>Malá</t>
  </si>
  <si>
    <t>Stredná</t>
  </si>
  <si>
    <t>Veľká</t>
  </si>
  <si>
    <t>Počet porcií</t>
  </si>
  <si>
    <t>Priemer cm</t>
  </si>
  <si>
    <t>8-10</t>
  </si>
  <si>
    <t>6</t>
  </si>
  <si>
    <t>Cena</t>
  </si>
  <si>
    <t>Poschodové torty</t>
  </si>
  <si>
    <t>S</t>
  </si>
  <si>
    <t>M</t>
  </si>
  <si>
    <t>L</t>
  </si>
  <si>
    <t>XL</t>
  </si>
  <si>
    <t>Stredná+ malá</t>
  </si>
  <si>
    <t>Veľká+ malá</t>
  </si>
  <si>
    <t>Veľká+ stredná</t>
  </si>
  <si>
    <t>Veľká+ stredná+ malá</t>
  </si>
  <si>
    <t>Príchute</t>
  </si>
  <si>
    <t>Váha kg</t>
  </si>
  <si>
    <t>Ovocné svieže torty</t>
  </si>
  <si>
    <t>1 Black forest</t>
  </si>
  <si>
    <t>kakaový korpus, krém z lesného ovocia, ovocie- viac druhov, čokoládová omáčka</t>
  </si>
  <si>
    <t>makovo citrónový korpus, makový krém, citrónový lemon curd</t>
  </si>
  <si>
    <t>kakaový korpus, pribináčikový krém z tvarohu a smotany, ovocie</t>
  </si>
  <si>
    <t>vanilkový korpus, jahodový krém na báze tvarohu, jahodová omáčka, ovocie</t>
  </si>
  <si>
    <t>kokosový korpus, kokosový nadýchaný, smotanový krém, mango, marakuja</t>
  </si>
  <si>
    <t>Orieškové torty</t>
  </si>
  <si>
    <t>6 Snickers delight</t>
  </si>
  <si>
    <t>arašidový korpus, karamelový krém, orieškové praline, arašidy, čokoládová omáčka</t>
  </si>
  <si>
    <t>7 Šepot pistácií</t>
  </si>
  <si>
    <t>vanilkový korpus, pistáciový krém s mascarpone, chrumkavá pistáciová zložka, maliny</t>
  </si>
  <si>
    <t>orieškový korpus, krém z nugátu a bielej čokolády, rumový preliv, banány, nugátová omáčka</t>
  </si>
  <si>
    <t>orieškový korpus, karamelový krém, jabĺčka, pekanové orechy, karamelová omáčka</t>
  </si>
  <si>
    <t>10 rozmaznaný lotus</t>
  </si>
  <si>
    <t>škoricový perníčkový korpus, lotus nadýchaný krém, ovocie, lotus omáčka</t>
  </si>
  <si>
    <t>11 Nočný valčík sliviek a rumu</t>
  </si>
  <si>
    <t>čokoládový korpus, čokoládový krém, rum, slivkové pyré, čokoládová omáčka</t>
  </si>
  <si>
    <t>12 perlový tanec malín</t>
  </si>
  <si>
    <t>vanilkový korpus, vanilkový krém z bielej čokolády, maliny, karamelová omáčka</t>
  </si>
  <si>
    <t xml:space="preserve">13 čokoládová </t>
  </si>
  <si>
    <t>kakaový korpus, čokoládový krém, banány, malinová omáčka</t>
  </si>
  <si>
    <t>2 Citrónová iskra</t>
  </si>
  <si>
    <t>3 Pribináčik vanilka / kakao</t>
  </si>
  <si>
    <t>4 Óda na jahody</t>
  </si>
  <si>
    <t>5 Aurora tropického raja</t>
  </si>
  <si>
    <t>8 Biely nugát s banánom a škoricou</t>
  </si>
  <si>
    <t xml:space="preserve">9 Jesenná harmónia </t>
  </si>
  <si>
    <t>Torta</t>
  </si>
  <si>
    <t>malá</t>
  </si>
  <si>
    <t>stredná</t>
  </si>
  <si>
    <t>veľká</t>
  </si>
  <si>
    <t>príchuť č.</t>
  </si>
  <si>
    <t>počet ks</t>
  </si>
  <si>
    <t>cena spolu</t>
  </si>
  <si>
    <t>cena/ ks</t>
  </si>
  <si>
    <t>Poschodvá torta</t>
  </si>
  <si>
    <t xml:space="preserve">M </t>
  </si>
  <si>
    <t>Torty spolu</t>
  </si>
  <si>
    <t>Doprava (tam-späť spolu)</t>
  </si>
  <si>
    <t>Sladké torty</t>
  </si>
  <si>
    <t>Koláčiky spolu</t>
  </si>
  <si>
    <t>Candy bar spolu</t>
  </si>
  <si>
    <t>Realizácia (áno=1/ nie=0)</t>
  </si>
  <si>
    <t>Doprava poschodovej torty (áno=1/ nie=0)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</si>
</sst>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&quot;€&quot;"/>
    <numFmt numFmtId="165" formatCode="#,##0\ &quot;€&quot;"/>
    <numFmt numFmtId="167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DAD3"/>
        <bgColor indexed="64"/>
      </patternFill>
    </fill>
  </fills>
  <borders count="51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2" borderId="1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2" borderId="7" xfId="0" applyFont="1" applyFill="1" applyBorder="1"/>
    <xf numFmtId="164" fontId="2" fillId="2" borderId="8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3" fillId="2" borderId="14" xfId="0" applyFont="1" applyFill="1" applyBorder="1" applyAlignment="1"/>
    <xf numFmtId="0" fontId="0" fillId="0" borderId="15" xfId="0" applyBorder="1" applyAlignment="1"/>
    <xf numFmtId="0" fontId="0" fillId="0" borderId="16" xfId="0" applyBorder="1" applyAlignment="1"/>
    <xf numFmtId="0" fontId="2" fillId="2" borderId="17" xfId="0" applyFont="1" applyFill="1" applyBorder="1" applyAlignment="1">
      <alignment horizontal="left" vertical="center"/>
    </xf>
    <xf numFmtId="0" fontId="0" fillId="0" borderId="17" xfId="0" applyBorder="1" applyAlignment="1"/>
    <xf numFmtId="0" fontId="2" fillId="2" borderId="18" xfId="0" applyFont="1" applyFill="1" applyBorder="1" applyAlignment="1">
      <alignment horizontal="left" vertical="center"/>
    </xf>
    <xf numFmtId="0" fontId="0" fillId="0" borderId="19" xfId="0" applyBorder="1" applyAlignment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2" fillId="2" borderId="23" xfId="0" applyFont="1" applyFill="1" applyBorder="1" applyAlignment="1">
      <alignment horizontal="left" vertical="center"/>
    </xf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/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/>
    <xf numFmtId="0" fontId="0" fillId="0" borderId="0" xfId="0" applyBorder="1" applyAlignment="1"/>
    <xf numFmtId="0" fontId="0" fillId="0" borderId="36" xfId="0" applyBorder="1" applyAlignment="1"/>
    <xf numFmtId="0" fontId="3" fillId="2" borderId="1" xfId="0" applyFont="1" applyFill="1" applyBorder="1" applyAlignment="1">
      <alignment wrapText="1"/>
    </xf>
    <xf numFmtId="0" fontId="2" fillId="2" borderId="37" xfId="0" applyFont="1" applyFill="1" applyBorder="1" applyAlignment="1">
      <alignment wrapText="1"/>
    </xf>
    <xf numFmtId="0" fontId="3" fillId="2" borderId="40" xfId="0" applyFont="1" applyFill="1" applyBorder="1"/>
    <xf numFmtId="164" fontId="3" fillId="2" borderId="41" xfId="0" applyNumberFormat="1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26" xfId="0" applyBorder="1"/>
    <xf numFmtId="0" fontId="0" fillId="0" borderId="31" xfId="0" applyBorder="1" applyAlignment="1"/>
    <xf numFmtId="0" fontId="0" fillId="0" borderId="43" xfId="0" applyBorder="1" applyAlignment="1"/>
    <xf numFmtId="0" fontId="3" fillId="2" borderId="44" xfId="0" applyFont="1" applyFill="1" applyBorder="1" applyAlignment="1"/>
    <xf numFmtId="0" fontId="0" fillId="0" borderId="45" xfId="0" applyBorder="1" applyAlignment="1"/>
    <xf numFmtId="0" fontId="0" fillId="0" borderId="46" xfId="0" applyBorder="1" applyAlignment="1"/>
    <xf numFmtId="0" fontId="2" fillId="0" borderId="4" xfId="0" applyFont="1" applyBorder="1"/>
    <xf numFmtId="165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165" fontId="2" fillId="0" borderId="9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0" fillId="0" borderId="4" xfId="0" applyBorder="1" applyAlignment="1"/>
    <xf numFmtId="0" fontId="2" fillId="0" borderId="10" xfId="0" applyFont="1" applyBorder="1" applyAlignment="1"/>
    <xf numFmtId="0" fontId="0" fillId="0" borderId="7" xfId="0" applyBorder="1" applyAlignment="1"/>
    <xf numFmtId="0" fontId="2" fillId="2" borderId="23" xfId="0" applyFont="1" applyFill="1" applyBorder="1" applyAlignment="1">
      <alignment horizontal="left"/>
    </xf>
    <xf numFmtId="0" fontId="3" fillId="2" borderId="41" xfId="0" applyFont="1" applyFill="1" applyBorder="1"/>
    <xf numFmtId="165" fontId="3" fillId="2" borderId="47" xfId="0" applyNumberFormat="1" applyFont="1" applyFill="1" applyBorder="1" applyAlignment="1"/>
    <xf numFmtId="165" fontId="3" fillId="2" borderId="15" xfId="0" applyNumberFormat="1" applyFont="1" applyFill="1" applyBorder="1" applyAlignment="1"/>
    <xf numFmtId="165" fontId="3" fillId="2" borderId="16" xfId="0" applyNumberFormat="1" applyFont="1" applyFill="1" applyBorder="1" applyAlignment="1"/>
    <xf numFmtId="0" fontId="6" fillId="0" borderId="10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4" fontId="2" fillId="2" borderId="48" xfId="0" applyNumberFormat="1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" fillId="2" borderId="19" xfId="0" applyFont="1" applyFill="1" applyBorder="1" applyAlignment="1">
      <alignment horizontal="left" vertical="center"/>
    </xf>
    <xf numFmtId="0" fontId="3" fillId="2" borderId="15" xfId="0" applyFont="1" applyFill="1" applyBorder="1" applyAlignment="1"/>
    <xf numFmtId="0" fontId="3" fillId="2" borderId="16" xfId="0" applyFont="1" applyFill="1" applyBorder="1" applyAlignment="1"/>
    <xf numFmtId="0" fontId="0" fillId="0" borderId="49" xfId="0" applyBorder="1" applyAlignment="1"/>
    <xf numFmtId="0" fontId="0" fillId="0" borderId="50" xfId="0" applyBorder="1" applyAlignment="1"/>
    <xf numFmtId="0" fontId="0" fillId="0" borderId="4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50" xfId="0" applyBorder="1" applyAlignment="1">
      <alignment wrapText="1"/>
    </xf>
    <xf numFmtId="0" fontId="8" fillId="2" borderId="7" xfId="0" applyFont="1" applyFill="1" applyBorder="1"/>
    <xf numFmtId="164" fontId="8" fillId="2" borderId="48" xfId="0" applyNumberFormat="1" applyFont="1" applyFill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0" fillId="2" borderId="1" xfId="0" applyFont="1" applyFill="1" applyBorder="1"/>
    <xf numFmtId="167" fontId="10" fillId="2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164" fontId="10" fillId="2" borderId="31" xfId="0" applyNumberFormat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7DA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3"/>
  <sheetViews>
    <sheetView tabSelected="1" view="pageLayout" topLeftCell="A63" zoomScaleNormal="100" workbookViewId="0">
      <selection activeCell="C65" sqref="C65:E65"/>
    </sheetView>
  </sheetViews>
  <sheetFormatPr defaultRowHeight="14.25" x14ac:dyDescent="0.45"/>
  <cols>
    <col min="1" max="1" width="1.33203125" customWidth="1"/>
    <col min="2" max="2" width="23.59765625" customWidth="1"/>
    <col min="3" max="3" width="7.59765625" style="2" customWidth="1"/>
    <col min="4" max="4" width="6" style="3" customWidth="1"/>
    <col min="5" max="5" width="8.1328125" style="3" customWidth="1"/>
    <col min="6" max="6" width="2.265625" customWidth="1"/>
    <col min="8" max="8" width="8.06640625" customWidth="1"/>
    <col min="9" max="9" width="7.53125" customWidth="1"/>
    <col min="10" max="10" width="7.06640625" customWidth="1"/>
    <col min="11" max="11" width="7.1328125" customWidth="1"/>
    <col min="12" max="14" width="5.3984375" customWidth="1"/>
  </cols>
  <sheetData>
    <row r="1" spans="2:15" x14ac:dyDescent="0.45">
      <c r="B1" s="1" t="s">
        <v>0</v>
      </c>
    </row>
    <row r="2" spans="2:15" ht="14.65" thickBot="1" x14ac:dyDescent="0.5">
      <c r="B2" t="s">
        <v>25</v>
      </c>
    </row>
    <row r="3" spans="2:15" ht="30" thickTop="1" thickBot="1" x14ac:dyDescent="0.6">
      <c r="B3" s="5" t="s">
        <v>1</v>
      </c>
      <c r="C3" s="6" t="s">
        <v>14</v>
      </c>
      <c r="D3" s="7" t="s">
        <v>13</v>
      </c>
      <c r="E3" s="8" t="s">
        <v>12</v>
      </c>
      <c r="G3" s="17" t="s">
        <v>64</v>
      </c>
      <c r="H3" s="18"/>
      <c r="I3" s="18"/>
      <c r="J3" s="18"/>
      <c r="K3" s="19"/>
    </row>
    <row r="4" spans="2:15" ht="28.9" thickBot="1" x14ac:dyDescent="0.5">
      <c r="B4" s="9" t="s">
        <v>2</v>
      </c>
      <c r="C4" s="10">
        <v>1.5</v>
      </c>
      <c r="D4" s="11"/>
      <c r="E4" s="12">
        <f>D4*C4</f>
        <v>0</v>
      </c>
      <c r="G4" s="9"/>
      <c r="H4" s="20" t="s">
        <v>73</v>
      </c>
      <c r="I4" s="20" t="s">
        <v>72</v>
      </c>
      <c r="J4" s="20" t="s">
        <v>87</v>
      </c>
      <c r="K4" s="21" t="s">
        <v>76</v>
      </c>
    </row>
    <row r="5" spans="2:15" ht="14.65" thickBot="1" x14ac:dyDescent="0.5">
      <c r="B5" s="9" t="s">
        <v>3</v>
      </c>
      <c r="C5" s="10">
        <v>1.5</v>
      </c>
      <c r="D5" s="11"/>
      <c r="E5" s="12">
        <f t="shared" ref="E5:E13" si="0">D5*C5</f>
        <v>0</v>
      </c>
      <c r="G5" s="73" t="s">
        <v>69</v>
      </c>
      <c r="H5" s="11">
        <v>18</v>
      </c>
      <c r="I5" s="22" t="s">
        <v>74</v>
      </c>
      <c r="J5" s="22" t="s">
        <v>67</v>
      </c>
      <c r="K5" s="74">
        <v>35</v>
      </c>
    </row>
    <row r="6" spans="2:15" ht="14.65" thickBot="1" x14ac:dyDescent="0.5">
      <c r="B6" s="9" t="s">
        <v>4</v>
      </c>
      <c r="C6" s="10">
        <v>1.5</v>
      </c>
      <c r="D6" s="11"/>
      <c r="E6" s="12">
        <f t="shared" si="0"/>
        <v>0</v>
      </c>
      <c r="G6" s="73" t="s">
        <v>70</v>
      </c>
      <c r="H6" s="11">
        <v>25</v>
      </c>
      <c r="I6" s="22" t="s">
        <v>65</v>
      </c>
      <c r="J6" s="22" t="s">
        <v>68</v>
      </c>
      <c r="K6" s="74">
        <v>60</v>
      </c>
    </row>
    <row r="7" spans="2:15" ht="14.65" thickBot="1" x14ac:dyDescent="0.5">
      <c r="B7" s="9" t="s">
        <v>5</v>
      </c>
      <c r="C7" s="10">
        <v>1.5</v>
      </c>
      <c r="D7" s="11"/>
      <c r="E7" s="12">
        <f t="shared" si="0"/>
        <v>0</v>
      </c>
      <c r="G7" s="75" t="s">
        <v>71</v>
      </c>
      <c r="H7" s="23">
        <v>28</v>
      </c>
      <c r="I7" s="24" t="s">
        <v>66</v>
      </c>
      <c r="J7" s="24" t="s">
        <v>75</v>
      </c>
      <c r="K7" s="76">
        <v>80</v>
      </c>
    </row>
    <row r="8" spans="2:15" ht="14.65" thickBot="1" x14ac:dyDescent="0.5">
      <c r="B8" s="9" t="s">
        <v>7</v>
      </c>
      <c r="C8" s="10">
        <v>1.5</v>
      </c>
      <c r="D8" s="11"/>
      <c r="E8" s="12">
        <f t="shared" si="0"/>
        <v>0</v>
      </c>
      <c r="G8" s="4"/>
    </row>
    <row r="9" spans="2:15" ht="18.75" thickTop="1" thickBot="1" x14ac:dyDescent="0.6">
      <c r="B9" s="9" t="s">
        <v>6</v>
      </c>
      <c r="C9" s="10">
        <v>1.5</v>
      </c>
      <c r="D9" s="11"/>
      <c r="E9" s="12">
        <f t="shared" si="0"/>
        <v>0</v>
      </c>
      <c r="G9" s="17" t="s">
        <v>77</v>
      </c>
      <c r="H9" s="26"/>
      <c r="I9" s="26"/>
      <c r="J9" s="26"/>
      <c r="K9" s="27"/>
    </row>
    <row r="10" spans="2:15" ht="14.65" thickBot="1" x14ac:dyDescent="0.5">
      <c r="B10" s="9" t="s">
        <v>8</v>
      </c>
      <c r="C10" s="10">
        <v>1.5</v>
      </c>
      <c r="D10" s="11"/>
      <c r="E10" s="12">
        <f t="shared" si="0"/>
        <v>0</v>
      </c>
      <c r="G10" s="73" t="s">
        <v>78</v>
      </c>
      <c r="H10" s="68" t="s">
        <v>82</v>
      </c>
      <c r="I10" s="52"/>
      <c r="J10" s="69"/>
      <c r="K10" s="74">
        <v>90</v>
      </c>
    </row>
    <row r="11" spans="2:15" ht="14.65" thickBot="1" x14ac:dyDescent="0.5">
      <c r="B11" s="9" t="s">
        <v>9</v>
      </c>
      <c r="C11" s="10">
        <v>1.5</v>
      </c>
      <c r="D11" s="11"/>
      <c r="E11" s="12">
        <f t="shared" si="0"/>
        <v>0</v>
      </c>
      <c r="G11" s="73" t="s">
        <v>79</v>
      </c>
      <c r="H11" s="68" t="s">
        <v>83</v>
      </c>
      <c r="I11" s="52"/>
      <c r="J11" s="69"/>
      <c r="K11" s="74">
        <v>115</v>
      </c>
    </row>
    <row r="12" spans="2:15" ht="14.65" thickBot="1" x14ac:dyDescent="0.5">
      <c r="B12" s="9" t="s">
        <v>10</v>
      </c>
      <c r="C12" s="10">
        <v>1.5</v>
      </c>
      <c r="D12" s="11"/>
      <c r="E12" s="12">
        <f t="shared" si="0"/>
        <v>0</v>
      </c>
      <c r="G12" s="73" t="s">
        <v>80</v>
      </c>
      <c r="H12" s="68" t="s">
        <v>84</v>
      </c>
      <c r="I12" s="52"/>
      <c r="J12" s="69"/>
      <c r="K12" s="74">
        <v>145</v>
      </c>
    </row>
    <row r="13" spans="2:15" ht="14.65" thickBot="1" x14ac:dyDescent="0.5">
      <c r="B13" s="9" t="s">
        <v>11</v>
      </c>
      <c r="C13" s="10">
        <v>1.5</v>
      </c>
      <c r="D13" s="11"/>
      <c r="E13" s="12">
        <f t="shared" si="0"/>
        <v>0</v>
      </c>
      <c r="G13" s="73" t="s">
        <v>81</v>
      </c>
      <c r="H13" s="68" t="s">
        <v>85</v>
      </c>
      <c r="I13" s="52"/>
      <c r="J13" s="69"/>
      <c r="K13" s="74">
        <v>190</v>
      </c>
    </row>
    <row r="14" spans="2:15" ht="18.399999999999999" thickBot="1" x14ac:dyDescent="0.6">
      <c r="B14" s="13" t="s">
        <v>35</v>
      </c>
      <c r="C14" s="14">
        <f>SUM(E4:E13)</f>
        <v>0</v>
      </c>
      <c r="D14" s="15"/>
      <c r="E14" s="16"/>
      <c r="G14" s="70" t="s">
        <v>86</v>
      </c>
      <c r="H14" s="71"/>
      <c r="I14" s="71"/>
      <c r="J14" s="71"/>
      <c r="K14" s="72"/>
      <c r="N14" s="3"/>
      <c r="O14" s="3"/>
    </row>
    <row r="15" spans="2:15" ht="30" thickTop="1" thickBot="1" x14ac:dyDescent="0.6">
      <c r="B15" s="5" t="s">
        <v>15</v>
      </c>
      <c r="C15" s="6" t="s">
        <v>14</v>
      </c>
      <c r="D15" s="7" t="s">
        <v>13</v>
      </c>
      <c r="E15" s="8" t="s">
        <v>12</v>
      </c>
      <c r="G15" s="36" t="s">
        <v>88</v>
      </c>
      <c r="H15" s="37"/>
      <c r="I15" s="37"/>
      <c r="J15" s="37"/>
      <c r="K15" s="38"/>
    </row>
    <row r="16" spans="2:15" ht="15" thickTop="1" thickBot="1" x14ac:dyDescent="0.5">
      <c r="B16" s="28" t="s">
        <v>16</v>
      </c>
      <c r="C16" s="10">
        <v>1.8</v>
      </c>
      <c r="D16" s="11"/>
      <c r="E16" s="12">
        <f>D16*C16</f>
        <v>0</v>
      </c>
      <c r="G16" s="41" t="s">
        <v>89</v>
      </c>
      <c r="H16" s="40"/>
      <c r="I16" s="40"/>
      <c r="J16" s="40"/>
      <c r="K16" s="42"/>
    </row>
    <row r="17" spans="2:11" ht="29.25" customHeight="1" thickBot="1" x14ac:dyDescent="0.5">
      <c r="B17" s="29" t="s">
        <v>54</v>
      </c>
      <c r="C17" s="10">
        <v>2</v>
      </c>
      <c r="D17" s="11"/>
      <c r="E17" s="12">
        <f t="shared" ref="E17:E35" si="1">D17*C17</f>
        <v>0</v>
      </c>
      <c r="G17" s="43" t="s">
        <v>90</v>
      </c>
      <c r="H17" s="44"/>
      <c r="I17" s="44"/>
      <c r="J17" s="44"/>
      <c r="K17" s="45"/>
    </row>
    <row r="18" spans="2:11" ht="29.25" thickTop="1" thickBot="1" x14ac:dyDescent="0.5">
      <c r="B18" s="28" t="s">
        <v>17</v>
      </c>
      <c r="C18" s="10">
        <v>1.8</v>
      </c>
      <c r="D18" s="11"/>
      <c r="E18" s="12">
        <f t="shared" si="1"/>
        <v>0</v>
      </c>
      <c r="G18" s="46" t="s">
        <v>110</v>
      </c>
      <c r="H18" s="47"/>
      <c r="I18" s="47"/>
      <c r="J18" s="47"/>
      <c r="K18" s="48"/>
    </row>
    <row r="19" spans="2:11" ht="28.9" thickBot="1" x14ac:dyDescent="0.5">
      <c r="B19" s="29" t="s">
        <v>53</v>
      </c>
      <c r="C19" s="10">
        <v>2</v>
      </c>
      <c r="D19" s="11"/>
      <c r="E19" s="12">
        <f t="shared" si="1"/>
        <v>0</v>
      </c>
      <c r="G19" s="49" t="s">
        <v>91</v>
      </c>
      <c r="H19" s="50"/>
      <c r="I19" s="50"/>
      <c r="J19" s="50"/>
      <c r="K19" s="51"/>
    </row>
    <row r="20" spans="2:11" ht="15.4" customHeight="1" thickTop="1" thickBot="1" x14ac:dyDescent="0.5">
      <c r="B20" s="28" t="s">
        <v>52</v>
      </c>
      <c r="C20" s="10">
        <v>1.8</v>
      </c>
      <c r="D20" s="11"/>
      <c r="E20" s="12">
        <f t="shared" si="1"/>
        <v>0</v>
      </c>
      <c r="G20" s="46" t="s">
        <v>111</v>
      </c>
      <c r="H20" s="47"/>
      <c r="I20" s="47"/>
      <c r="J20" s="47"/>
      <c r="K20" s="48"/>
    </row>
    <row r="21" spans="2:11" ht="28.9" customHeight="1" thickBot="1" x14ac:dyDescent="0.5">
      <c r="B21" s="29" t="s">
        <v>55</v>
      </c>
      <c r="C21" s="10">
        <v>2</v>
      </c>
      <c r="D21" s="11"/>
      <c r="E21" s="12">
        <f t="shared" si="1"/>
        <v>0</v>
      </c>
      <c r="G21" s="49" t="s">
        <v>92</v>
      </c>
      <c r="H21" s="50"/>
      <c r="I21" s="50"/>
      <c r="J21" s="50"/>
      <c r="K21" s="51"/>
    </row>
    <row r="22" spans="2:11" ht="15" thickTop="1" thickBot="1" x14ac:dyDescent="0.5">
      <c r="B22" s="28" t="s">
        <v>18</v>
      </c>
      <c r="C22" s="10">
        <v>1.8</v>
      </c>
      <c r="D22" s="11"/>
      <c r="E22" s="12">
        <f t="shared" si="1"/>
        <v>0</v>
      </c>
      <c r="G22" s="46" t="s">
        <v>112</v>
      </c>
      <c r="H22" s="47"/>
      <c r="I22" s="47"/>
      <c r="J22" s="47"/>
      <c r="K22" s="48"/>
    </row>
    <row r="23" spans="2:11" ht="29.65" customHeight="1" thickBot="1" x14ac:dyDescent="0.5">
      <c r="B23" s="29" t="s">
        <v>56</v>
      </c>
      <c r="C23" s="10">
        <v>2</v>
      </c>
      <c r="D23" s="11"/>
      <c r="E23" s="12">
        <f t="shared" si="1"/>
        <v>0</v>
      </c>
      <c r="G23" s="49" t="s">
        <v>93</v>
      </c>
      <c r="H23" s="50"/>
      <c r="I23" s="50"/>
      <c r="J23" s="50"/>
      <c r="K23" s="51"/>
    </row>
    <row r="24" spans="2:11" ht="15" thickTop="1" thickBot="1" x14ac:dyDescent="0.5">
      <c r="B24" s="28" t="s">
        <v>19</v>
      </c>
      <c r="C24" s="10">
        <v>1.8</v>
      </c>
      <c r="D24" s="11"/>
      <c r="E24" s="12">
        <f t="shared" si="1"/>
        <v>0</v>
      </c>
      <c r="G24" s="46" t="s">
        <v>113</v>
      </c>
      <c r="H24" s="47"/>
      <c r="I24" s="47"/>
      <c r="J24" s="47"/>
      <c r="K24" s="48"/>
    </row>
    <row r="25" spans="2:11" ht="28.9" customHeight="1" thickBot="1" x14ac:dyDescent="0.5">
      <c r="B25" s="29" t="s">
        <v>57</v>
      </c>
      <c r="C25" s="10">
        <v>2</v>
      </c>
      <c r="D25" s="11"/>
      <c r="E25" s="12">
        <f t="shared" si="1"/>
        <v>0</v>
      </c>
      <c r="G25" s="53" t="s">
        <v>94</v>
      </c>
      <c r="H25" s="54"/>
      <c r="I25" s="54"/>
      <c r="J25" s="54"/>
      <c r="K25" s="55"/>
    </row>
    <row r="26" spans="2:11" ht="14.65" thickBot="1" x14ac:dyDescent="0.5">
      <c r="B26" s="28" t="s">
        <v>20</v>
      </c>
      <c r="C26" s="10">
        <v>1.8</v>
      </c>
      <c r="D26" s="11"/>
      <c r="E26" s="12">
        <f t="shared" si="1"/>
        <v>0</v>
      </c>
      <c r="G26" s="56"/>
      <c r="H26" s="57"/>
      <c r="I26" s="57"/>
      <c r="J26" s="57"/>
      <c r="K26" s="58"/>
    </row>
    <row r="27" spans="2:11" ht="30" thickTop="1" thickBot="1" x14ac:dyDescent="0.6">
      <c r="B27" s="29" t="s">
        <v>58</v>
      </c>
      <c r="C27" s="10">
        <v>2</v>
      </c>
      <c r="D27" s="11"/>
      <c r="E27" s="12">
        <f t="shared" si="1"/>
        <v>0</v>
      </c>
      <c r="G27" s="36" t="s">
        <v>95</v>
      </c>
      <c r="H27" s="37"/>
      <c r="I27" s="37"/>
      <c r="J27" s="37"/>
      <c r="K27" s="38"/>
    </row>
    <row r="28" spans="2:11" ht="14.65" customHeight="1" thickTop="1" thickBot="1" x14ac:dyDescent="0.5">
      <c r="B28" s="28" t="s">
        <v>21</v>
      </c>
      <c r="C28" s="10">
        <v>1.8</v>
      </c>
      <c r="D28" s="11"/>
      <c r="E28" s="12">
        <f t="shared" si="1"/>
        <v>0</v>
      </c>
      <c r="G28" s="46" t="s">
        <v>96</v>
      </c>
      <c r="H28" s="47"/>
      <c r="I28" s="47"/>
      <c r="J28" s="47"/>
      <c r="K28" s="48"/>
    </row>
    <row r="29" spans="2:11" ht="28.9" customHeight="1" thickBot="1" x14ac:dyDescent="0.5">
      <c r="B29" s="29" t="s">
        <v>59</v>
      </c>
      <c r="C29" s="10">
        <v>2</v>
      </c>
      <c r="D29" s="11"/>
      <c r="E29" s="12">
        <f t="shared" si="1"/>
        <v>0</v>
      </c>
      <c r="G29" s="49" t="s">
        <v>97</v>
      </c>
      <c r="H29" s="50"/>
      <c r="I29" s="50"/>
      <c r="J29" s="50"/>
      <c r="K29" s="51"/>
    </row>
    <row r="30" spans="2:11" ht="14.65" customHeight="1" thickTop="1" thickBot="1" x14ac:dyDescent="0.5">
      <c r="B30" s="28" t="s">
        <v>22</v>
      </c>
      <c r="C30" s="10">
        <v>1.8</v>
      </c>
      <c r="D30" s="11"/>
      <c r="E30" s="12">
        <f t="shared" si="1"/>
        <v>0</v>
      </c>
      <c r="G30" s="46" t="s">
        <v>98</v>
      </c>
      <c r="H30" s="47"/>
      <c r="I30" s="47"/>
      <c r="J30" s="47"/>
      <c r="K30" s="48"/>
    </row>
    <row r="31" spans="2:11" ht="29.65" customHeight="1" thickBot="1" x14ac:dyDescent="0.5">
      <c r="B31" s="29" t="s">
        <v>60</v>
      </c>
      <c r="C31" s="10">
        <v>2</v>
      </c>
      <c r="D31" s="11"/>
      <c r="E31" s="12">
        <f t="shared" si="1"/>
        <v>0</v>
      </c>
      <c r="G31" s="49" t="s">
        <v>99</v>
      </c>
      <c r="H31" s="50"/>
      <c r="I31" s="50"/>
      <c r="J31" s="50"/>
      <c r="K31" s="51"/>
    </row>
    <row r="32" spans="2:11" ht="14.65" customHeight="1" thickTop="1" thickBot="1" x14ac:dyDescent="0.5">
      <c r="B32" s="28" t="s">
        <v>23</v>
      </c>
      <c r="C32" s="10">
        <v>1.8</v>
      </c>
      <c r="D32" s="11"/>
      <c r="E32" s="12">
        <f t="shared" si="1"/>
        <v>0</v>
      </c>
      <c r="G32" s="46" t="s">
        <v>114</v>
      </c>
      <c r="H32" s="47"/>
      <c r="I32" s="47"/>
      <c r="J32" s="47"/>
      <c r="K32" s="48"/>
    </row>
    <row r="33" spans="2:11" ht="28.9" customHeight="1" thickBot="1" x14ac:dyDescent="0.5">
      <c r="B33" s="29" t="s">
        <v>61</v>
      </c>
      <c r="C33" s="10">
        <v>2</v>
      </c>
      <c r="D33" s="11"/>
      <c r="E33" s="12">
        <f t="shared" si="1"/>
        <v>0</v>
      </c>
      <c r="G33" s="49" t="s">
        <v>100</v>
      </c>
      <c r="H33" s="50"/>
      <c r="I33" s="50"/>
      <c r="J33" s="50"/>
      <c r="K33" s="51"/>
    </row>
    <row r="34" spans="2:11" ht="15" thickTop="1" thickBot="1" x14ac:dyDescent="0.5">
      <c r="B34" s="28" t="s">
        <v>24</v>
      </c>
      <c r="C34" s="10">
        <v>1.8</v>
      </c>
      <c r="D34" s="11"/>
      <c r="E34" s="12">
        <f t="shared" si="1"/>
        <v>0</v>
      </c>
      <c r="G34" s="46" t="s">
        <v>115</v>
      </c>
      <c r="H34" s="47"/>
      <c r="I34" s="47"/>
      <c r="J34" s="47"/>
      <c r="K34" s="48"/>
    </row>
    <row r="35" spans="2:11" ht="28.9" customHeight="1" thickBot="1" x14ac:dyDescent="0.5">
      <c r="B35" s="29" t="s">
        <v>62</v>
      </c>
      <c r="C35" s="10">
        <v>2</v>
      </c>
      <c r="D35" s="11"/>
      <c r="E35" s="12">
        <f t="shared" si="1"/>
        <v>0</v>
      </c>
      <c r="G35" s="53" t="s">
        <v>101</v>
      </c>
      <c r="H35" s="54"/>
      <c r="I35" s="54"/>
      <c r="J35" s="54"/>
      <c r="K35" s="55"/>
    </row>
    <row r="36" spans="2:11" ht="14.65" thickBot="1" x14ac:dyDescent="0.5">
      <c r="B36" s="30" t="s">
        <v>34</v>
      </c>
      <c r="C36" s="14">
        <f>SUM(E16:E35)</f>
        <v>0</v>
      </c>
      <c r="D36" s="31"/>
      <c r="E36" s="32"/>
      <c r="G36" s="113"/>
      <c r="H36" s="35"/>
      <c r="I36" s="35"/>
      <c r="J36" s="35"/>
      <c r="K36" s="114"/>
    </row>
    <row r="37" spans="2:11" ht="36.75" thickTop="1" thickBot="1" x14ac:dyDescent="0.6">
      <c r="B37" s="59" t="s">
        <v>26</v>
      </c>
      <c r="C37" s="6" t="s">
        <v>14</v>
      </c>
      <c r="D37" s="7" t="s">
        <v>13</v>
      </c>
      <c r="E37" s="8" t="s">
        <v>12</v>
      </c>
      <c r="G37" s="36" t="s">
        <v>128</v>
      </c>
      <c r="H37" s="111"/>
      <c r="I37" s="111"/>
      <c r="J37" s="111"/>
      <c r="K37" s="112"/>
    </row>
    <row r="38" spans="2:11" ht="15" thickTop="1" thickBot="1" x14ac:dyDescent="0.5">
      <c r="B38" s="28" t="s">
        <v>27</v>
      </c>
      <c r="C38" s="10">
        <v>1.5</v>
      </c>
      <c r="D38" s="11"/>
      <c r="E38" s="12">
        <f>C38*D38</f>
        <v>0</v>
      </c>
      <c r="G38" s="41" t="s">
        <v>102</v>
      </c>
      <c r="H38" s="39"/>
      <c r="I38" s="39"/>
      <c r="J38" s="39"/>
      <c r="K38" s="110"/>
    </row>
    <row r="39" spans="2:11" ht="28.5" customHeight="1" thickBot="1" x14ac:dyDescent="0.5">
      <c r="B39" s="28" t="s">
        <v>28</v>
      </c>
      <c r="C39" s="10">
        <v>1.5</v>
      </c>
      <c r="D39" s="11"/>
      <c r="E39" s="12">
        <f t="shared" ref="E39:E45" si="2">C39*D39</f>
        <v>0</v>
      </c>
      <c r="G39" s="115" t="s">
        <v>103</v>
      </c>
      <c r="H39" s="116"/>
      <c r="I39" s="116"/>
      <c r="J39" s="116"/>
      <c r="K39" s="117"/>
    </row>
    <row r="40" spans="2:11" ht="15" thickTop="1" thickBot="1" x14ac:dyDescent="0.5">
      <c r="B40" s="28" t="s">
        <v>29</v>
      </c>
      <c r="C40" s="10">
        <v>1.5</v>
      </c>
      <c r="D40" s="11"/>
      <c r="E40" s="12">
        <f t="shared" si="2"/>
        <v>0</v>
      </c>
      <c r="G40" s="41" t="s">
        <v>104</v>
      </c>
      <c r="H40" s="39"/>
      <c r="I40" s="39"/>
      <c r="J40" s="39"/>
      <c r="K40" s="110"/>
    </row>
    <row r="41" spans="2:11" ht="28.15" customHeight="1" thickBot="1" x14ac:dyDescent="0.5">
      <c r="B41" s="28" t="s">
        <v>22</v>
      </c>
      <c r="C41" s="10">
        <v>1.5</v>
      </c>
      <c r="D41" s="11"/>
      <c r="E41" s="12">
        <f t="shared" si="2"/>
        <v>0</v>
      </c>
      <c r="G41" s="115" t="s">
        <v>105</v>
      </c>
      <c r="H41" s="116"/>
      <c r="I41" s="116"/>
      <c r="J41" s="116"/>
      <c r="K41" s="117"/>
    </row>
    <row r="42" spans="2:11" ht="15" thickTop="1" thickBot="1" x14ac:dyDescent="0.5">
      <c r="B42" s="28" t="s">
        <v>30</v>
      </c>
      <c r="C42" s="10">
        <v>1.5</v>
      </c>
      <c r="D42" s="11"/>
      <c r="E42" s="12">
        <f t="shared" si="2"/>
        <v>0</v>
      </c>
      <c r="G42" s="41" t="s">
        <v>106</v>
      </c>
      <c r="H42" s="39"/>
      <c r="I42" s="39"/>
      <c r="J42" s="39"/>
      <c r="K42" s="110"/>
    </row>
    <row r="43" spans="2:11" ht="29.65" customHeight="1" thickBot="1" x14ac:dyDescent="0.5">
      <c r="B43" s="28" t="s">
        <v>31</v>
      </c>
      <c r="C43" s="10">
        <v>1.5</v>
      </c>
      <c r="D43" s="11"/>
      <c r="E43" s="12">
        <f t="shared" si="2"/>
        <v>0</v>
      </c>
      <c r="G43" s="115" t="s">
        <v>107</v>
      </c>
      <c r="H43" s="116"/>
      <c r="I43" s="116"/>
      <c r="J43" s="116"/>
      <c r="K43" s="117"/>
    </row>
    <row r="44" spans="2:11" ht="15" thickTop="1" thickBot="1" x14ac:dyDescent="0.5">
      <c r="B44" s="28" t="s">
        <v>32</v>
      </c>
      <c r="C44" s="10">
        <v>1.5</v>
      </c>
      <c r="D44" s="11"/>
      <c r="E44" s="12">
        <f t="shared" si="2"/>
        <v>0</v>
      </c>
      <c r="G44" s="41" t="s">
        <v>108</v>
      </c>
      <c r="H44" s="39"/>
      <c r="I44" s="39"/>
      <c r="J44" s="39"/>
      <c r="K44" s="110"/>
    </row>
    <row r="45" spans="2:11" ht="28.9" customHeight="1" thickBot="1" x14ac:dyDescent="0.5">
      <c r="B45" s="28" t="s">
        <v>33</v>
      </c>
      <c r="C45" s="10">
        <v>1.5</v>
      </c>
      <c r="D45" s="11"/>
      <c r="E45" s="12">
        <f t="shared" si="2"/>
        <v>0</v>
      </c>
      <c r="G45" s="43" t="s">
        <v>109</v>
      </c>
      <c r="H45" s="44"/>
      <c r="I45" s="44"/>
      <c r="J45" s="44"/>
      <c r="K45" s="45"/>
    </row>
    <row r="46" spans="2:11" ht="14.65" thickBot="1" x14ac:dyDescent="0.5">
      <c r="B46" s="30" t="s">
        <v>36</v>
      </c>
      <c r="C46" s="14">
        <f>SUM(E38:E45)</f>
        <v>0</v>
      </c>
      <c r="D46" s="31"/>
      <c r="E46" s="32"/>
    </row>
    <row r="47" spans="2:11" ht="30" thickTop="1" thickBot="1" x14ac:dyDescent="0.6">
      <c r="B47" s="59" t="s">
        <v>37</v>
      </c>
      <c r="C47" s="6" t="s">
        <v>14</v>
      </c>
      <c r="D47" s="7" t="s">
        <v>13</v>
      </c>
      <c r="E47" s="8" t="s">
        <v>12</v>
      </c>
      <c r="G47" s="83" t="s">
        <v>116</v>
      </c>
      <c r="H47" s="78" t="s">
        <v>120</v>
      </c>
      <c r="I47" s="78" t="s">
        <v>123</v>
      </c>
      <c r="J47" s="78" t="s">
        <v>121</v>
      </c>
      <c r="K47" s="79" t="s">
        <v>122</v>
      </c>
    </row>
    <row r="48" spans="2:11" ht="15" thickTop="1" thickBot="1" x14ac:dyDescent="0.5">
      <c r="B48" s="9" t="s">
        <v>28</v>
      </c>
      <c r="C48" s="10">
        <v>2</v>
      </c>
      <c r="D48" s="11"/>
      <c r="E48" s="12">
        <f>D48*C48</f>
        <v>0</v>
      </c>
      <c r="G48" s="65" t="s">
        <v>117</v>
      </c>
      <c r="H48" s="91"/>
      <c r="I48" s="92">
        <v>35</v>
      </c>
      <c r="J48" s="91"/>
      <c r="K48" s="93">
        <f>J48*I48</f>
        <v>0</v>
      </c>
    </row>
    <row r="49" spans="2:11" ht="14.65" thickBot="1" x14ac:dyDescent="0.5">
      <c r="B49" s="9" t="s">
        <v>29</v>
      </c>
      <c r="C49" s="10">
        <v>2</v>
      </c>
      <c r="D49" s="11"/>
      <c r="E49" s="12">
        <f t="shared" ref="E49:E52" si="3">D49*C49</f>
        <v>0</v>
      </c>
      <c r="G49" s="66"/>
      <c r="H49" s="23"/>
      <c r="I49" s="94">
        <v>35</v>
      </c>
      <c r="J49" s="23"/>
      <c r="K49" s="25">
        <f t="shared" ref="K49:K53" si="4">J49*I49</f>
        <v>0</v>
      </c>
    </row>
    <row r="50" spans="2:11" ht="15" thickTop="1" thickBot="1" x14ac:dyDescent="0.5">
      <c r="B50" s="9" t="s">
        <v>38</v>
      </c>
      <c r="C50" s="10">
        <v>2</v>
      </c>
      <c r="D50" s="11"/>
      <c r="E50" s="12">
        <f t="shared" si="3"/>
        <v>0</v>
      </c>
      <c r="G50" s="65" t="s">
        <v>118</v>
      </c>
      <c r="H50" s="91"/>
      <c r="I50" s="92">
        <v>60</v>
      </c>
      <c r="J50" s="91"/>
      <c r="K50" s="93">
        <f t="shared" si="4"/>
        <v>0</v>
      </c>
    </row>
    <row r="51" spans="2:11" ht="14.65" thickBot="1" x14ac:dyDescent="0.5">
      <c r="B51" s="9" t="s">
        <v>39</v>
      </c>
      <c r="C51" s="10">
        <v>2</v>
      </c>
      <c r="D51" s="11"/>
      <c r="E51" s="12">
        <f t="shared" si="3"/>
        <v>0</v>
      </c>
      <c r="G51" s="66"/>
      <c r="H51" s="23"/>
      <c r="I51" s="94">
        <v>60</v>
      </c>
      <c r="J51" s="23"/>
      <c r="K51" s="25">
        <f t="shared" si="4"/>
        <v>0</v>
      </c>
    </row>
    <row r="52" spans="2:11" ht="14.65" thickBot="1" x14ac:dyDescent="0.5">
      <c r="B52" s="9" t="s">
        <v>22</v>
      </c>
      <c r="C52" s="10">
        <v>2</v>
      </c>
      <c r="D52" s="11"/>
      <c r="E52" s="12">
        <f t="shared" si="3"/>
        <v>0</v>
      </c>
      <c r="G52" s="67" t="s">
        <v>119</v>
      </c>
      <c r="H52" s="95"/>
      <c r="I52" s="96">
        <v>80</v>
      </c>
      <c r="J52" s="95"/>
      <c r="K52" s="97">
        <f t="shared" si="4"/>
        <v>0</v>
      </c>
    </row>
    <row r="53" spans="2:11" ht="14.65" thickBot="1" x14ac:dyDescent="0.5">
      <c r="B53" s="30" t="s">
        <v>40</v>
      </c>
      <c r="C53" s="14">
        <f>SUM(E48:E52)</f>
        <v>0</v>
      </c>
      <c r="D53" s="31"/>
      <c r="E53" s="32"/>
      <c r="G53" s="66"/>
      <c r="H53" s="23"/>
      <c r="I53" s="94">
        <v>80</v>
      </c>
      <c r="J53" s="23"/>
      <c r="K53" s="25">
        <f t="shared" si="4"/>
        <v>0</v>
      </c>
    </row>
    <row r="54" spans="2:11" ht="36.75" thickTop="1" thickBot="1" x14ac:dyDescent="0.6">
      <c r="B54" s="59" t="s">
        <v>41</v>
      </c>
      <c r="C54" s="6" t="s">
        <v>14</v>
      </c>
      <c r="D54" s="7" t="s">
        <v>13</v>
      </c>
      <c r="E54" s="8" t="s">
        <v>12</v>
      </c>
      <c r="G54" s="77" t="s">
        <v>124</v>
      </c>
      <c r="H54" s="78" t="s">
        <v>120</v>
      </c>
      <c r="I54" s="78" t="s">
        <v>123</v>
      </c>
      <c r="J54" s="78" t="s">
        <v>121</v>
      </c>
      <c r="K54" s="79" t="s">
        <v>122</v>
      </c>
    </row>
    <row r="55" spans="2:11" ht="15" thickTop="1" thickBot="1" x14ac:dyDescent="0.5">
      <c r="B55" s="9" t="s">
        <v>42</v>
      </c>
      <c r="C55" s="10">
        <v>1.5</v>
      </c>
      <c r="D55" s="11"/>
      <c r="E55" s="12">
        <f>D55*C55</f>
        <v>0</v>
      </c>
      <c r="G55" s="88" t="s">
        <v>78</v>
      </c>
      <c r="H55" s="89"/>
      <c r="I55" s="89"/>
      <c r="J55" s="89"/>
      <c r="K55" s="90"/>
    </row>
    <row r="56" spans="2:11" ht="28.9" thickBot="1" x14ac:dyDescent="0.5">
      <c r="B56" s="28" t="s">
        <v>43</v>
      </c>
      <c r="C56" s="10">
        <v>1.5</v>
      </c>
      <c r="D56" s="11"/>
      <c r="E56" s="12">
        <f t="shared" ref="E56:E57" si="5">D56*C56</f>
        <v>0</v>
      </c>
      <c r="G56" s="9" t="s">
        <v>118</v>
      </c>
      <c r="H56" s="11"/>
      <c r="I56" s="98">
        <v>90</v>
      </c>
      <c r="J56" s="99"/>
      <c r="K56" s="100">
        <f>J56*I56</f>
        <v>0</v>
      </c>
    </row>
    <row r="57" spans="2:11" ht="14.65" thickBot="1" x14ac:dyDescent="0.5">
      <c r="B57" s="9" t="s">
        <v>44</v>
      </c>
      <c r="C57" s="10">
        <v>1.5</v>
      </c>
      <c r="D57" s="11"/>
      <c r="E57" s="12">
        <f t="shared" si="5"/>
        <v>0</v>
      </c>
      <c r="G57" s="66" t="s">
        <v>117</v>
      </c>
      <c r="H57" s="23"/>
      <c r="I57" s="101"/>
      <c r="J57" s="102"/>
      <c r="K57" s="103"/>
    </row>
    <row r="58" spans="2:11" ht="15" thickTop="1" thickBot="1" x14ac:dyDescent="0.5">
      <c r="B58" s="30" t="s">
        <v>45</v>
      </c>
      <c r="C58" s="14">
        <f>SUM(E55:E57)</f>
        <v>0</v>
      </c>
      <c r="D58" s="31"/>
      <c r="E58" s="32"/>
      <c r="G58" s="81" t="s">
        <v>125</v>
      </c>
      <c r="H58" s="33"/>
      <c r="I58" s="33"/>
      <c r="J58" s="33"/>
      <c r="K58" s="34"/>
    </row>
    <row r="59" spans="2:11" ht="30" thickTop="1" thickBot="1" x14ac:dyDescent="0.6">
      <c r="B59" s="59" t="s">
        <v>46</v>
      </c>
      <c r="C59" s="6" t="s">
        <v>14</v>
      </c>
      <c r="D59" s="7" t="s">
        <v>13</v>
      </c>
      <c r="E59" s="8" t="s">
        <v>12</v>
      </c>
      <c r="G59" s="9" t="s">
        <v>119</v>
      </c>
      <c r="H59" s="11"/>
      <c r="I59" s="98">
        <v>115</v>
      </c>
      <c r="J59" s="99"/>
      <c r="K59" s="100">
        <f>J59*I59</f>
        <v>0</v>
      </c>
    </row>
    <row r="60" spans="2:11" ht="14.65" thickBot="1" x14ac:dyDescent="0.5">
      <c r="B60" s="9" t="s">
        <v>47</v>
      </c>
      <c r="C60" s="10">
        <v>2</v>
      </c>
      <c r="D60" s="11"/>
      <c r="E60" s="12">
        <f>D60*C60</f>
        <v>0</v>
      </c>
      <c r="G60" s="66" t="s">
        <v>117</v>
      </c>
      <c r="H60" s="23"/>
      <c r="I60" s="101"/>
      <c r="J60" s="102"/>
      <c r="K60" s="103"/>
    </row>
    <row r="61" spans="2:11" ht="15" thickTop="1" thickBot="1" x14ac:dyDescent="0.5">
      <c r="B61" s="9" t="s">
        <v>48</v>
      </c>
      <c r="C61" s="10">
        <v>2</v>
      </c>
      <c r="D61" s="11"/>
      <c r="E61" s="12">
        <f t="shared" ref="E61:E63" si="6">D61*C61</f>
        <v>0</v>
      </c>
      <c r="G61" s="81" t="s">
        <v>80</v>
      </c>
      <c r="H61" s="33"/>
      <c r="I61" s="33"/>
      <c r="J61" s="33"/>
      <c r="K61" s="34"/>
    </row>
    <row r="62" spans="2:11" ht="14.65" thickBot="1" x14ac:dyDescent="0.5">
      <c r="B62" s="9" t="s">
        <v>49</v>
      </c>
      <c r="C62" s="10">
        <v>2</v>
      </c>
      <c r="D62" s="11"/>
      <c r="E62" s="12">
        <f t="shared" si="6"/>
        <v>0</v>
      </c>
      <c r="G62" s="9" t="s">
        <v>119</v>
      </c>
      <c r="H62" s="11"/>
      <c r="I62" s="98">
        <v>145</v>
      </c>
      <c r="J62" s="99"/>
      <c r="K62" s="100">
        <f>J62*I62</f>
        <v>0</v>
      </c>
    </row>
    <row r="63" spans="2:11" ht="14.65" thickBot="1" x14ac:dyDescent="0.5">
      <c r="B63" s="9" t="s">
        <v>50</v>
      </c>
      <c r="C63" s="10">
        <v>2</v>
      </c>
      <c r="D63" s="11"/>
      <c r="E63" s="12">
        <f t="shared" si="6"/>
        <v>0</v>
      </c>
      <c r="G63" s="82" t="s">
        <v>118</v>
      </c>
      <c r="H63" s="23"/>
      <c r="I63" s="101"/>
      <c r="J63" s="102"/>
      <c r="K63" s="103"/>
    </row>
    <row r="64" spans="2:11" ht="15" thickTop="1" thickBot="1" x14ac:dyDescent="0.5">
      <c r="B64" s="60" t="s">
        <v>51</v>
      </c>
      <c r="C64" s="107">
        <f>SUM(E60:E63)</f>
        <v>0</v>
      </c>
      <c r="D64" s="108"/>
      <c r="E64" s="109"/>
      <c r="G64" s="81" t="s">
        <v>81</v>
      </c>
      <c r="H64" s="33"/>
      <c r="I64" s="33"/>
      <c r="J64" s="33"/>
      <c r="K64" s="34"/>
    </row>
    <row r="65" spans="2:11" ht="18.75" thickTop="1" thickBot="1" x14ac:dyDescent="0.6">
      <c r="B65" s="61" t="s">
        <v>63</v>
      </c>
      <c r="C65" s="62">
        <f>C14+C36+C46+C53+C58+C64</f>
        <v>0</v>
      </c>
      <c r="D65" s="63"/>
      <c r="E65" s="64"/>
      <c r="G65" s="80" t="s">
        <v>119</v>
      </c>
      <c r="H65" s="11"/>
      <c r="I65" s="98">
        <v>190</v>
      </c>
      <c r="J65" s="99"/>
      <c r="K65" s="100">
        <f>J65*I65</f>
        <v>0</v>
      </c>
    </row>
    <row r="66" spans="2:11" ht="15" thickTop="1" thickBot="1" x14ac:dyDescent="0.5">
      <c r="G66" s="80" t="s">
        <v>118</v>
      </c>
      <c r="H66" s="11"/>
      <c r="I66" s="104"/>
      <c r="J66" s="105"/>
      <c r="K66" s="106"/>
    </row>
    <row r="67" spans="2:11" ht="15" thickTop="1" thickBot="1" x14ac:dyDescent="0.5">
      <c r="B67" s="122" t="s">
        <v>127</v>
      </c>
      <c r="C67" s="123"/>
      <c r="D67" s="124">
        <v>0.8</v>
      </c>
      <c r="E67" s="125">
        <f>D67*C67</f>
        <v>0</v>
      </c>
      <c r="G67" s="66" t="s">
        <v>117</v>
      </c>
      <c r="H67" s="23"/>
      <c r="I67" s="101"/>
      <c r="J67" s="102"/>
      <c r="K67" s="103"/>
    </row>
    <row r="68" spans="2:11" ht="18.75" thickTop="1" thickBot="1" x14ac:dyDescent="0.6">
      <c r="B68" s="126" t="s">
        <v>131</v>
      </c>
      <c r="C68" s="127"/>
      <c r="D68" s="128">
        <v>50</v>
      </c>
      <c r="E68" s="129">
        <f>D68*C68</f>
        <v>0</v>
      </c>
      <c r="G68" s="61" t="s">
        <v>126</v>
      </c>
      <c r="H68" s="84"/>
      <c r="I68" s="85">
        <f>K65+K62+K59+K56+K53+K52+K51+K50+K49+K48</f>
        <v>0</v>
      </c>
      <c r="J68" s="86"/>
      <c r="K68" s="87"/>
    </row>
    <row r="69" spans="2:11" ht="28.9" thickBot="1" x14ac:dyDescent="0.5">
      <c r="B69" s="130" t="s">
        <v>132</v>
      </c>
      <c r="C69" s="127"/>
      <c r="D69" s="128">
        <v>15</v>
      </c>
      <c r="E69" s="129">
        <f>D69*C69</f>
        <v>0</v>
      </c>
    </row>
    <row r="70" spans="2:11" ht="14.65" thickBot="1" x14ac:dyDescent="0.5">
      <c r="B70" s="126" t="s">
        <v>129</v>
      </c>
      <c r="C70" s="131">
        <f>C65</f>
        <v>0</v>
      </c>
      <c r="D70" s="132"/>
      <c r="E70" s="133"/>
    </row>
    <row r="71" spans="2:11" ht="14.65" thickBot="1" x14ac:dyDescent="0.5">
      <c r="B71" s="126" t="s">
        <v>126</v>
      </c>
      <c r="C71" s="131">
        <f>I68</f>
        <v>0</v>
      </c>
      <c r="D71" s="132"/>
      <c r="E71" s="133"/>
    </row>
    <row r="72" spans="2:11" ht="18.399999999999999" thickBot="1" x14ac:dyDescent="0.6">
      <c r="B72" s="118" t="s">
        <v>130</v>
      </c>
      <c r="C72" s="119">
        <f>C71+C70+E69+E68+E67</f>
        <v>0</v>
      </c>
      <c r="D72" s="120"/>
      <c r="E72" s="121"/>
    </row>
    <row r="73" spans="2:11" ht="14.65" thickTop="1" x14ac:dyDescent="0.45"/>
  </sheetData>
  <protectedRanges>
    <protectedRange algorithmName="SHA-512" hashValue="jKRrbQujsaJ/maICxsf3xDcqW0aTGtAvFbt6hOyF/tvn7lof09qtP2UxwtKlg7fM0S8ynJxDq8bQTt8x8uT5Yg==" saltValue="CaPJXiIGPGbTTgidCdPv3g==" spinCount="100000" sqref="C4:C13" name="Rozsah1"/>
  </protectedRanges>
  <dataConsolidate/>
  <mergeCells count="65">
    <mergeCell ref="C64:E64"/>
    <mergeCell ref="C70:E70"/>
    <mergeCell ref="C71:E71"/>
    <mergeCell ref="C72:E72"/>
    <mergeCell ref="G64:K64"/>
    <mergeCell ref="I65:I67"/>
    <mergeCell ref="J65:J67"/>
    <mergeCell ref="K65:K67"/>
    <mergeCell ref="I68:K68"/>
    <mergeCell ref="G55:K55"/>
    <mergeCell ref="G58:K58"/>
    <mergeCell ref="G61:K61"/>
    <mergeCell ref="I56:I57"/>
    <mergeCell ref="J56:J57"/>
    <mergeCell ref="K56:K57"/>
    <mergeCell ref="I59:I60"/>
    <mergeCell ref="J59:J60"/>
    <mergeCell ref="K59:K60"/>
    <mergeCell ref="I62:I63"/>
    <mergeCell ref="J62:J63"/>
    <mergeCell ref="K62:K63"/>
    <mergeCell ref="G42:K42"/>
    <mergeCell ref="G44:K44"/>
    <mergeCell ref="H10:J10"/>
    <mergeCell ref="H11:J11"/>
    <mergeCell ref="H12:J12"/>
    <mergeCell ref="H13:J13"/>
    <mergeCell ref="G14:K14"/>
    <mergeCell ref="G26:K26"/>
    <mergeCell ref="G27:K27"/>
    <mergeCell ref="G28:K28"/>
    <mergeCell ref="G18:K18"/>
    <mergeCell ref="G20:K20"/>
    <mergeCell ref="G22:K22"/>
    <mergeCell ref="G24:K24"/>
    <mergeCell ref="C65:E65"/>
    <mergeCell ref="G3:K3"/>
    <mergeCell ref="G9:K9"/>
    <mergeCell ref="G17:K17"/>
    <mergeCell ref="G19:K19"/>
    <mergeCell ref="G21:K21"/>
    <mergeCell ref="G23:K23"/>
    <mergeCell ref="G25:K25"/>
    <mergeCell ref="C14:E14"/>
    <mergeCell ref="C36:E36"/>
    <mergeCell ref="C46:E46"/>
    <mergeCell ref="C53:E53"/>
    <mergeCell ref="C58:E58"/>
    <mergeCell ref="G16:K16"/>
    <mergeCell ref="G15:K15"/>
    <mergeCell ref="G29:K29"/>
    <mergeCell ref="G39:K39"/>
    <mergeCell ref="G41:K41"/>
    <mergeCell ref="G43:K43"/>
    <mergeCell ref="G45:K45"/>
    <mergeCell ref="G31:K31"/>
    <mergeCell ref="G33:K33"/>
    <mergeCell ref="G35:K35"/>
    <mergeCell ref="G30:K30"/>
    <mergeCell ref="G32:K32"/>
    <mergeCell ref="G34:K34"/>
    <mergeCell ref="G36:K36"/>
    <mergeCell ref="G37:K37"/>
    <mergeCell ref="G38:K38"/>
    <mergeCell ref="G40:K40"/>
  </mergeCells>
  <dataValidations count="4">
    <dataValidation type="whole" operator="greaterThanOrEqual" allowBlank="1" showInputMessage="1" showErrorMessage="1" sqref="D1:D35 D37:D45 D47:D52 D54:D57 D59:D63 D74:D1048576" xr:uid="{BAE85E8F-5F52-4292-97ED-FEA3496378A3}">
      <formula1>20</formula1>
    </dataValidation>
    <dataValidation type="whole" showInputMessage="1" showErrorMessage="1" sqref="J48:J52" xr:uid="{C8165F5E-1990-46F2-8F33-280427796B4B}">
      <formula1>0</formula1>
      <formula2>10</formula2>
    </dataValidation>
    <dataValidation type="whole" allowBlank="1" showInputMessage="1" showErrorMessage="1" sqref="J56:J57 J59:J60 J62:J63 J65:J67" xr:uid="{C478B9CE-042B-4578-8202-6A7120D53375}">
      <formula1>0</formula1>
      <formula2>5</formula2>
    </dataValidation>
    <dataValidation type="whole" allowBlank="1" showInputMessage="1" showErrorMessage="1" sqref="C68:C69" xr:uid="{ADF4A6BE-D5DC-40CA-963F-70E061E0FB14}">
      <formula1>0</formula1>
      <formula2>1</formula2>
    </dataValidation>
  </dataValidations>
  <pageMargins left="0.7" right="0.7" top="0.75" bottom="0.75" header="0.3" footer="0.3"/>
  <pageSetup paperSize="9" orientation="portrait" horizontalDpi="300" verticalDpi="300" r:id="rId1"/>
  <headerFooter>
    <oddHeader>&amp;C&amp;"-,Tučné"KOLÁČIKOVO&amp;"-,Normálne"
&amp;"-,Tučné"Ponuka a kalkulácia Candy bar</oddHeader>
    <oddFooter>&amp;CCenník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zaneta radacovska</dc:creator>
  <cp:lastModifiedBy>zaneta radacovska</cp:lastModifiedBy>
  <cp:lastPrinted>2026-03-31T20:23:31Z</cp:lastPrinted>
  <dcterms:created xsi:type="dcterms:W3CDTF">2015-06-05T18:19:34Z</dcterms:created>
  <dcterms:modified xsi:type="dcterms:W3CDTF">2026-03-31T20:30:24Z</dcterms:modified>
</cp:coreProperties>
</file>